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'загал'!$A$1:$I$27</definedName>
  </definedNames>
  <calcPr fullCalcOnLoad="1"/>
</workbook>
</file>

<file path=xl/sharedStrings.xml><?xml version="1.0" encoding="utf-8"?>
<sst xmlns="http://schemas.openxmlformats.org/spreadsheetml/2006/main" count="32" uniqueCount="32">
  <si>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</si>
  <si>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</si>
  <si>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</si>
  <si>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</si>
  <si>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</si>
  <si>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</si>
  <si>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</si>
  <si>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</si>
  <si>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</si>
  <si>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</si>
  <si>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</si>
  <si>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</si>
  <si>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</si>
  <si>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</si>
  <si>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</si>
  <si>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</si>
  <si>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</si>
  <si>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</si>
  <si>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</si>
  <si>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</si>
  <si>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</si>
  <si>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</si>
  <si>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</si>
  <si>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</si>
  <si>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</si>
  <si>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</si>
  <si>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</si>
  <si>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Поточний ремонт та утримання технічних засобів регулювання дорожнього руху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</si>
  <si>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</si>
  <si>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виготовлення та встановлення дорожніх знаків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</si>
  <si>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</t>
  </si>
  <si>
    <t>Профінансовано станом на 23.01.17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</si>
</sst>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49">
    <xf numFmtId="0" fontId="0" fillId="0" borderId="0" xfId="0" applyAlignment="1">
      <alignment/>
    </xf>
    <xf numFmtId="49" fontId="20" fillId="0" borderId="10" xfId="80" applyNumberFormat="1" applyFont="1" applyFill="1" applyBorder="1" applyAlignment="1">
      <alignment horizontal="center" vertical="center" wrapText="1"/>
      <protection/>
    </xf>
    <xf numFmtId="49" fontId="20" fillId="0" borderId="0" xfId="80" applyNumberFormat="1" applyFont="1" applyFill="1" applyBorder="1" applyAlignment="1">
      <alignment horizontal="center" vertical="center" wrapText="1"/>
      <protection/>
    </xf>
    <xf numFmtId="189" fontId="22" fillId="0" borderId="0" xfId="91" applyNumberFormat="1" applyFont="1" applyFill="1" applyBorder="1" applyAlignment="1">
      <alignment horizontal="center" vertical="center" wrapText="1"/>
    </xf>
    <xf numFmtId="0" fontId="0" fillId="0" borderId="0" xfId="80" applyFont="1" applyFill="1">
      <alignment/>
      <protection/>
    </xf>
    <xf numFmtId="0" fontId="20" fillId="0" borderId="10" xfId="80" applyFont="1" applyFill="1" applyBorder="1">
      <alignment/>
      <protection/>
    </xf>
    <xf numFmtId="0" fontId="0" fillId="0" borderId="0" xfId="80" applyFont="1">
      <alignment/>
      <protection/>
    </xf>
    <xf numFmtId="0" fontId="17" fillId="0" borderId="0" xfId="80" applyFont="1">
      <alignment/>
      <protection/>
    </xf>
    <xf numFmtId="0" fontId="4" fillId="0" borderId="0" xfId="80" applyFont="1" applyAlignment="1">
      <alignment horizontal="center" wrapText="1"/>
      <protection/>
    </xf>
    <xf numFmtId="0" fontId="0" fillId="0" borderId="0" xfId="80" applyFont="1" applyBorder="1">
      <alignment/>
      <protection/>
    </xf>
    <xf numFmtId="0" fontId="17" fillId="0" borderId="0" xfId="80" applyFont="1" applyAlignment="1">
      <alignment horizontal="right"/>
      <protection/>
    </xf>
    <xf numFmtId="0" fontId="0" fillId="0" borderId="10" xfId="80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0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0" applyFont="1">
      <alignment/>
      <protection/>
    </xf>
    <xf numFmtId="0" fontId="4" fillId="24" borderId="10" xfId="80" applyFont="1" applyFill="1" applyBorder="1" applyAlignment="1">
      <alignment horizontal="center"/>
      <protection/>
    </xf>
    <xf numFmtId="0" fontId="20" fillId="24" borderId="10" xfId="80" applyFont="1" applyFill="1" applyBorder="1">
      <alignment/>
      <protection/>
    </xf>
    <xf numFmtId="0" fontId="4" fillId="24" borderId="10" xfId="80" applyFont="1" applyFill="1" applyBorder="1" applyAlignment="1">
      <alignment horizontal="left" wrapText="1"/>
      <protection/>
    </xf>
    <xf numFmtId="4" fontId="4" fillId="24" borderId="10" xfId="91" applyNumberFormat="1" applyFont="1" applyFill="1" applyBorder="1" applyAlignment="1">
      <alignment horizontal="center" vertical="center"/>
    </xf>
    <xf numFmtId="0" fontId="20" fillId="0" borderId="10" xfId="80" applyFont="1" applyBorder="1">
      <alignment/>
      <protection/>
    </xf>
    <xf numFmtId="0" fontId="4" fillId="0" borderId="10" xfId="80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0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0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0" applyFont="1" applyBorder="1">
      <alignment/>
      <protection/>
    </xf>
    <xf numFmtId="16" fontId="4" fillId="24" borderId="10" xfId="80" applyNumberFormat="1" applyFont="1" applyFill="1" applyBorder="1" applyAlignment="1">
      <alignment horizontal="center"/>
      <protection/>
    </xf>
    <xf numFmtId="0" fontId="21" fillId="24" borderId="10" xfId="80" applyFont="1" applyFill="1" applyBorder="1" applyAlignment="1">
      <alignment horizontal="center" vertical="center" wrapText="1"/>
      <protection/>
    </xf>
    <xf numFmtId="0" fontId="20" fillId="0" borderId="0" xfId="80" applyFont="1">
      <alignment/>
      <protection/>
    </xf>
    <xf numFmtId="0" fontId="20" fillId="0" borderId="0" xfId="80" applyFont="1" applyBorder="1" applyAlignment="1">
      <alignment vertical="top" wrapText="1"/>
      <protection/>
    </xf>
    <xf numFmtId="0" fontId="0" fillId="0" borderId="0" xfId="80" applyFont="1" applyAlignment="1">
      <alignment horizontal="center"/>
      <protection/>
    </xf>
    <xf numFmtId="16" fontId="4" fillId="25" borderId="0" xfId="80" applyNumberFormat="1" applyFont="1" applyFill="1" applyBorder="1" applyAlignment="1">
      <alignment horizontal="center"/>
      <protection/>
    </xf>
    <xf numFmtId="0" fontId="20" fillId="25" borderId="0" xfId="80" applyFont="1" applyFill="1" applyBorder="1">
      <alignment/>
      <protection/>
    </xf>
    <xf numFmtId="0" fontId="21" fillId="25" borderId="0" xfId="80" applyFont="1" applyFill="1" applyBorder="1" applyAlignment="1">
      <alignment horizontal="center" vertical="center" wrapText="1"/>
      <protection/>
    </xf>
    <xf numFmtId="4" fontId="4" fillId="25" borderId="0" xfId="91" applyNumberFormat="1" applyFont="1" applyFill="1" applyBorder="1" applyAlignment="1">
      <alignment horizontal="center" vertical="center"/>
    </xf>
    <xf numFmtId="0" fontId="2" fillId="0" borderId="10" xfId="80" applyFont="1" applyBorder="1">
      <alignment/>
      <protection/>
    </xf>
    <xf numFmtId="0" fontId="4" fillId="25" borderId="0" xfId="80" applyFont="1" applyFill="1" applyBorder="1" applyAlignment="1">
      <alignment/>
      <protection/>
    </xf>
    <xf numFmtId="4" fontId="35" fillId="0" borderId="10" xfId="76" applyNumberFormat="1" applyFont="1" applyFill="1" applyBorder="1" applyAlignment="1">
      <alignment horizontal="center"/>
      <protection/>
    </xf>
    <xf numFmtId="0" fontId="36" fillId="0" borderId="10" xfId="80" applyFont="1" applyBorder="1">
      <alignment/>
      <protection/>
    </xf>
    <xf numFmtId="4" fontId="3" fillId="0" borderId="10" xfId="80" applyNumberFormat="1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0" xfId="80" applyFont="1" applyBorder="1" applyAlignment="1">
      <alignment horizontal="center" wrapText="1"/>
      <protection/>
    </xf>
    <xf numFmtId="0" fontId="19" fillId="0" borderId="0" xfId="80" applyFont="1" applyAlignment="1">
      <alignment horizontal="center"/>
      <protection/>
    </xf>
    <xf numFmtId="0" fontId="19" fillId="0" borderId="0" xfId="80" applyFont="1" applyAlignment="1">
      <alignment horizontal="center" wrapText="1"/>
      <protection/>
    </xf>
    <xf numFmtId="0" fontId="4" fillId="0" borderId="10" xfId="80" applyFont="1" applyBorder="1" applyAlignment="1">
      <alignment horizontal="center" vertical="center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инансовый_дод 8 до бюджету 2012" xfId="91"/>
    <cellStyle name="Хороший" xfId="9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6" sqref="G16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6384" width="9.33203125" style="6" customWidth="1"/>
  </cols>
  <sheetData>
    <row r="2" spans="1:7" ht="21" customHeight="1">
      <c r="A2" s="46" t="s">
        <v>8</v>
      </c>
      <c r="B2" s="46"/>
      <c r="C2" s="46"/>
      <c r="D2" s="46"/>
      <c r="E2" s="46"/>
      <c r="F2" s="46"/>
      <c r="G2" s="46"/>
    </row>
    <row r="3" spans="1:7" ht="20.25" customHeight="1">
      <c r="A3" s="47" t="s">
        <v>23</v>
      </c>
      <c r="B3" s="47"/>
      <c r="C3" s="47"/>
      <c r="D3" s="47"/>
      <c r="E3" s="47"/>
      <c r="F3" s="47"/>
      <c r="G3" s="47"/>
    </row>
    <row r="4" spans="3:7" ht="13.5" customHeight="1">
      <c r="C4" s="8"/>
      <c r="D4" s="7"/>
      <c r="E4" s="9"/>
      <c r="G4" s="10" t="s">
        <v>9</v>
      </c>
    </row>
    <row r="5" spans="1:9" ht="12" customHeight="1">
      <c r="A5" s="48" t="s">
        <v>5</v>
      </c>
      <c r="B5" s="11"/>
      <c r="C5" s="48" t="s">
        <v>10</v>
      </c>
      <c r="D5" s="42" t="s">
        <v>11</v>
      </c>
      <c r="E5" s="42" t="s">
        <v>0</v>
      </c>
      <c r="F5" s="42" t="s">
        <v>1</v>
      </c>
      <c r="G5" s="13" t="s">
        <v>2</v>
      </c>
      <c r="H5" s="42" t="s">
        <v>31</v>
      </c>
      <c r="I5" s="43" t="s">
        <v>22</v>
      </c>
    </row>
    <row r="6" spans="1:9" ht="35.25" customHeight="1">
      <c r="A6" s="48"/>
      <c r="B6" s="14" t="s">
        <v>6</v>
      </c>
      <c r="C6" s="48"/>
      <c r="D6" s="42"/>
      <c r="E6" s="42"/>
      <c r="F6" s="42"/>
      <c r="G6" s="12" t="s">
        <v>4</v>
      </c>
      <c r="H6" s="42"/>
      <c r="I6" s="44"/>
    </row>
    <row r="7" spans="1:9" ht="14.25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</row>
    <row r="8" spans="1:8" s="15" customFormat="1" ht="19.5" customHeight="1">
      <c r="A8" s="45" t="s">
        <v>24</v>
      </c>
      <c r="B8" s="45"/>
      <c r="C8" s="45"/>
      <c r="D8" s="45"/>
      <c r="E8" s="45"/>
      <c r="F8" s="45"/>
      <c r="G8" s="45"/>
      <c r="H8" s="37"/>
    </row>
    <row r="9" spans="1:12" ht="18.75">
      <c r="A9" s="16">
        <v>1</v>
      </c>
      <c r="B9" s="17"/>
      <c r="C9" s="18" t="s">
        <v>25</v>
      </c>
      <c r="D9" s="19">
        <f>D10</f>
        <v>67967000</v>
      </c>
      <c r="E9" s="19">
        <f>E10</f>
        <v>67967000</v>
      </c>
      <c r="F9" s="19">
        <f>G10</f>
        <v>0</v>
      </c>
      <c r="G9" s="19">
        <f>H10</f>
        <v>4837648.7700000005</v>
      </c>
      <c r="H9" s="19">
        <f>H10</f>
        <v>4837648.7700000005</v>
      </c>
      <c r="I9" s="19">
        <f>H9/D9*100</f>
        <v>7.117643518177939</v>
      </c>
      <c r="J9" s="38"/>
      <c r="K9" s="38"/>
      <c r="L9" s="38"/>
    </row>
    <row r="10" spans="1:9" ht="18.75">
      <c r="A10" s="1"/>
      <c r="B10" s="20"/>
      <c r="C10" s="21" t="s">
        <v>12</v>
      </c>
      <c r="D10" s="22">
        <f>SUM(D11:D18)</f>
        <v>67967000</v>
      </c>
      <c r="E10" s="22">
        <f>SUM(E11:E18)</f>
        <v>67967000</v>
      </c>
      <c r="F10" s="22"/>
      <c r="G10" s="22"/>
      <c r="H10" s="24">
        <f>SUM(H11:H17)+H18</f>
        <v>4837648.7700000005</v>
      </c>
      <c r="I10" s="24">
        <f>H10/D10*100</f>
        <v>7.117643518177939</v>
      </c>
    </row>
    <row r="11" spans="1:9" ht="18.75">
      <c r="A11" s="1"/>
      <c r="B11" s="20"/>
      <c r="C11" s="23" t="s">
        <v>13</v>
      </c>
      <c r="D11" s="24">
        <f aca="true" t="shared" si="0" ref="D11:D16">E11+F11</f>
        <v>19296931</v>
      </c>
      <c r="E11" s="24">
        <v>19296931</v>
      </c>
      <c r="F11" s="22"/>
      <c r="G11" s="22"/>
      <c r="H11" s="24"/>
      <c r="I11" s="39">
        <f aca="true" t="shared" si="1" ref="I11:I25">H11/D11*100</f>
        <v>0</v>
      </c>
    </row>
    <row r="12" spans="1:9" ht="18.75" hidden="1">
      <c r="A12" s="1"/>
      <c r="B12" s="20"/>
      <c r="C12" s="23" t="s">
        <v>26</v>
      </c>
      <c r="D12" s="24">
        <f t="shared" si="0"/>
        <v>0</v>
      </c>
      <c r="E12" s="24"/>
      <c r="F12" s="22"/>
      <c r="G12" s="22"/>
      <c r="H12" s="24"/>
      <c r="I12" s="39" t="e">
        <f t="shared" si="1"/>
        <v>#DIV/0!</v>
      </c>
    </row>
    <row r="13" spans="1:9" ht="18.75">
      <c r="A13" s="1"/>
      <c r="B13" s="20"/>
      <c r="C13" s="23" t="s">
        <v>14</v>
      </c>
      <c r="D13" s="24">
        <f t="shared" si="0"/>
        <v>498855</v>
      </c>
      <c r="E13" s="24">
        <v>498855</v>
      </c>
      <c r="F13" s="22"/>
      <c r="G13" s="22"/>
      <c r="H13" s="24"/>
      <c r="I13" s="39">
        <f t="shared" si="1"/>
        <v>0</v>
      </c>
    </row>
    <row r="14" spans="1:9" s="4" customFormat="1" ht="18.75">
      <c r="A14" s="1"/>
      <c r="B14" s="5"/>
      <c r="C14" s="23" t="s">
        <v>15</v>
      </c>
      <c r="D14" s="24">
        <f t="shared" si="0"/>
        <v>4127736</v>
      </c>
      <c r="E14" s="24">
        <v>4127736</v>
      </c>
      <c r="F14" s="22"/>
      <c r="G14" s="22"/>
      <c r="H14" s="24">
        <f>68892.82</f>
        <v>68892.82</v>
      </c>
      <c r="I14" s="39">
        <f t="shared" si="1"/>
        <v>1.6690219529543557</v>
      </c>
    </row>
    <row r="15" spans="1:9" ht="18.75">
      <c r="A15" s="1"/>
      <c r="B15" s="20"/>
      <c r="C15" s="23" t="s">
        <v>27</v>
      </c>
      <c r="D15" s="24">
        <f t="shared" si="0"/>
        <v>3026800</v>
      </c>
      <c r="E15" s="24">
        <v>3026800</v>
      </c>
      <c r="F15" s="22"/>
      <c r="G15" s="22"/>
      <c r="H15" s="24"/>
      <c r="I15" s="39">
        <f t="shared" si="1"/>
        <v>0</v>
      </c>
    </row>
    <row r="16" spans="1:9" ht="41.25" customHeight="1">
      <c r="A16" s="1"/>
      <c r="B16" s="20"/>
      <c r="C16" s="23" t="s">
        <v>16</v>
      </c>
      <c r="D16" s="24">
        <f t="shared" si="0"/>
        <v>108100</v>
      </c>
      <c r="E16" s="24">
        <v>108100</v>
      </c>
      <c r="F16" s="22"/>
      <c r="G16" s="22"/>
      <c r="H16" s="24"/>
      <c r="I16" s="39">
        <f t="shared" si="1"/>
        <v>0</v>
      </c>
    </row>
    <row r="17" spans="1:9" ht="99.75" customHeight="1">
      <c r="A17" s="1"/>
      <c r="B17" s="20"/>
      <c r="C17" s="23" t="s">
        <v>28</v>
      </c>
      <c r="D17" s="24">
        <f>E17</f>
        <v>24352378</v>
      </c>
      <c r="E17" s="24">
        <v>24352378</v>
      </c>
      <c r="F17" s="22"/>
      <c r="G17" s="22"/>
      <c r="H17" s="24">
        <f>2189034.6+2579721.35</f>
        <v>4768755.95</v>
      </c>
      <c r="I17" s="24">
        <f t="shared" si="1"/>
        <v>19.58230095639941</v>
      </c>
    </row>
    <row r="18" spans="1:9" ht="37.5">
      <c r="A18" s="1"/>
      <c r="B18" s="20"/>
      <c r="C18" s="23" t="s">
        <v>3</v>
      </c>
      <c r="D18" s="24">
        <f>SUM(D19:D25)</f>
        <v>16556200</v>
      </c>
      <c r="E18" s="24">
        <f>SUM(E19:E25)</f>
        <v>16556200</v>
      </c>
      <c r="F18" s="24"/>
      <c r="G18" s="11"/>
      <c r="H18" s="39">
        <f>SUM(H19:H25)</f>
        <v>0</v>
      </c>
      <c r="I18" s="39">
        <f t="shared" si="1"/>
        <v>0</v>
      </c>
    </row>
    <row r="19" spans="1:9" ht="18.75">
      <c r="A19" s="1"/>
      <c r="B19" s="20"/>
      <c r="C19" s="25" t="s">
        <v>17</v>
      </c>
      <c r="D19" s="26">
        <f aca="true" t="shared" si="2" ref="D19:D25">E19</f>
        <v>7041090</v>
      </c>
      <c r="E19" s="26">
        <v>7041090</v>
      </c>
      <c r="F19" s="24"/>
      <c r="G19" s="11"/>
      <c r="H19" s="40"/>
      <c r="I19" s="39">
        <f t="shared" si="1"/>
        <v>0</v>
      </c>
    </row>
    <row r="20" spans="1:9" ht="18.75">
      <c r="A20" s="1"/>
      <c r="B20" s="20"/>
      <c r="C20" s="25" t="s">
        <v>18</v>
      </c>
      <c r="D20" s="26">
        <f t="shared" si="2"/>
        <v>6959040</v>
      </c>
      <c r="E20" s="26">
        <v>6959040</v>
      </c>
      <c r="F20" s="26"/>
      <c r="G20" s="27"/>
      <c r="H20" s="40"/>
      <c r="I20" s="39">
        <f t="shared" si="1"/>
        <v>0</v>
      </c>
    </row>
    <row r="21" spans="1:9" ht="18.75">
      <c r="A21" s="1"/>
      <c r="B21" s="20"/>
      <c r="C21" s="25" t="s">
        <v>19</v>
      </c>
      <c r="D21" s="26">
        <f t="shared" si="2"/>
        <v>648920</v>
      </c>
      <c r="E21" s="26">
        <v>648920</v>
      </c>
      <c r="F21" s="26"/>
      <c r="G21" s="27"/>
      <c r="H21" s="40"/>
      <c r="I21" s="39">
        <f t="shared" si="1"/>
        <v>0</v>
      </c>
    </row>
    <row r="22" spans="1:9" ht="37.5">
      <c r="A22" s="1"/>
      <c r="B22" s="20"/>
      <c r="C22" s="25" t="s">
        <v>20</v>
      </c>
      <c r="D22" s="26">
        <f t="shared" si="2"/>
        <v>1112450</v>
      </c>
      <c r="E22" s="26">
        <v>1112450</v>
      </c>
      <c r="F22" s="26"/>
      <c r="G22" s="27"/>
      <c r="H22" s="40"/>
      <c r="I22" s="39">
        <f t="shared" si="1"/>
        <v>0</v>
      </c>
    </row>
    <row r="23" spans="1:9" ht="18.75">
      <c r="A23" s="1"/>
      <c r="B23" s="20"/>
      <c r="C23" s="25" t="s">
        <v>21</v>
      </c>
      <c r="D23" s="26">
        <f t="shared" si="2"/>
        <v>325445</v>
      </c>
      <c r="E23" s="26">
        <v>325445</v>
      </c>
      <c r="F23" s="26"/>
      <c r="G23" s="27"/>
      <c r="H23" s="40"/>
      <c r="I23" s="39">
        <f t="shared" si="1"/>
        <v>0</v>
      </c>
    </row>
    <row r="24" spans="1:9" ht="18.75" customHeight="1">
      <c r="A24" s="1"/>
      <c r="B24" s="20"/>
      <c r="C24" s="25" t="s">
        <v>29</v>
      </c>
      <c r="D24" s="26">
        <f t="shared" si="2"/>
        <v>136095</v>
      </c>
      <c r="E24" s="26">
        <v>136095</v>
      </c>
      <c r="F24" s="26"/>
      <c r="G24" s="27"/>
      <c r="H24" s="40"/>
      <c r="I24" s="39">
        <f t="shared" si="1"/>
        <v>0</v>
      </c>
    </row>
    <row r="25" spans="1:9" ht="58.5" customHeight="1">
      <c r="A25" s="1"/>
      <c r="B25" s="20"/>
      <c r="C25" s="25" t="s">
        <v>30</v>
      </c>
      <c r="D25" s="26">
        <f t="shared" si="2"/>
        <v>333160</v>
      </c>
      <c r="E25" s="26">
        <v>333160</v>
      </c>
      <c r="F25" s="26"/>
      <c r="G25" s="41"/>
      <c r="H25" s="40"/>
      <c r="I25" s="39">
        <f t="shared" si="1"/>
        <v>0</v>
      </c>
    </row>
    <row r="26" spans="1:9" ht="18.75">
      <c r="A26" s="28"/>
      <c r="B26" s="17"/>
      <c r="C26" s="29" t="s">
        <v>7</v>
      </c>
      <c r="D26" s="19">
        <f>D9</f>
        <v>67967000</v>
      </c>
      <c r="E26" s="19">
        <f>E9</f>
        <v>67967000</v>
      </c>
      <c r="F26" s="19">
        <f>F9</f>
        <v>0</v>
      </c>
      <c r="G26" s="19">
        <f>G9</f>
        <v>4837648.7700000005</v>
      </c>
      <c r="H26" s="19">
        <f>H9</f>
        <v>4837648.7700000005</v>
      </c>
      <c r="I26" s="19">
        <f>H26/D26*100</f>
        <v>7.117643518177939</v>
      </c>
    </row>
    <row r="27" spans="1:7" ht="18.75">
      <c r="A27" s="33"/>
      <c r="B27" s="34"/>
      <c r="C27" s="35"/>
      <c r="D27" s="36"/>
      <c r="E27" s="36"/>
      <c r="F27" s="36"/>
      <c r="G27" s="36"/>
    </row>
    <row r="28" spans="1:6" ht="18.75">
      <c r="A28" s="2"/>
      <c r="B28" s="30"/>
      <c r="C28" s="31"/>
      <c r="D28" s="3"/>
      <c r="E28" s="30"/>
      <c r="F28" s="30"/>
    </row>
  </sheetData>
  <sheetProtection/>
  <mergeCells count="10">
    <mergeCell ref="H5:H6"/>
    <mergeCell ref="I5:I6"/>
    <mergeCell ref="A8:G8"/>
    <mergeCell ref="A2:G2"/>
    <mergeCell ref="A3:G3"/>
    <mergeCell ref="A5:A6"/>
    <mergeCell ref="C5:C6"/>
    <mergeCell ref="D5:D6"/>
    <mergeCell ref="E5:E6"/>
    <mergeCell ref="F5:F6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2017-01-23T12:38:08Z</dcterms:modified>
  <cp:category/>
  <cp:version/>
  <cp:contentType/>
  <cp:contentStatus/>
</cp:coreProperties>
</file>